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35" windowHeight="115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46" i="1"/>
  <c r="B41"/>
  <c r="B37"/>
  <c r="B36"/>
  <c r="B31" s="1"/>
  <c r="B25"/>
  <c r="B19"/>
  <c r="B15"/>
  <c r="B8"/>
  <c r="B7" s="1"/>
  <c r="B3"/>
  <c r="B14" l="1"/>
  <c r="B50" s="1"/>
</calcChain>
</file>

<file path=xl/sharedStrings.xml><?xml version="1.0" encoding="utf-8"?>
<sst xmlns="http://schemas.openxmlformats.org/spreadsheetml/2006/main" count="48" uniqueCount="42">
  <si>
    <t>Отчет за 2011г.</t>
  </si>
  <si>
    <t>Остаток денежных средств на 01.01.11 в т.ч.</t>
  </si>
  <si>
    <t>Касса</t>
  </si>
  <si>
    <t>Р/с</t>
  </si>
  <si>
    <t>ДОХОДЫ ВСЕГО в т.ч.</t>
  </si>
  <si>
    <t>Целевые взносы на ремонт ХВС</t>
  </si>
  <si>
    <t>Целевые взносы на оргаждение</t>
  </si>
  <si>
    <t>РАСХОДЫ ВСЕГО в т.ч.</t>
  </si>
  <si>
    <t>Содержание лифтового хозяйства в т.ч.</t>
  </si>
  <si>
    <t>З/п, отпускные + налоги (лифтеры)</t>
  </si>
  <si>
    <t>Обслуживание лифтов (страховка, переаттестация)</t>
  </si>
  <si>
    <t>Техническое обслуживание лифта (ООО "ЧитаЛифт")</t>
  </si>
  <si>
    <t>Техническое обслуживание, ремонт и содержание инженерного оборудования систем отопления, горячего и холодного водоснабжения, канализация</t>
  </si>
  <si>
    <t>З/п, отпускные + налоги (сантехник)</t>
  </si>
  <si>
    <t>Тех. обслуживание, ремонт</t>
  </si>
  <si>
    <t>Оплачено ОАО "Водоканал-Чита"</t>
  </si>
  <si>
    <t>Оплачено ОАО "Читаэнерго"</t>
  </si>
  <si>
    <t>Оплачено ОАО "ТГК-14"</t>
  </si>
  <si>
    <t>Техническое обслуживание, ремонт и содетжание подъездов</t>
  </si>
  <si>
    <t>З/п, отпускные + налоги (вахтеры)</t>
  </si>
  <si>
    <t>Хоз. товары, инвентарь для уборки подъездов</t>
  </si>
  <si>
    <t>З/п, отпускные + налоги (электрик)</t>
  </si>
  <si>
    <t>Электроматериалы</t>
  </si>
  <si>
    <t>Ремонт вахты 2 подъезда</t>
  </si>
  <si>
    <t>Управленчиские расходы</t>
  </si>
  <si>
    <t>Управленчиские расходы канцелярия</t>
  </si>
  <si>
    <t>Управленчиские расходы прочие</t>
  </si>
  <si>
    <t>З/п, отпускные + налоги (Управляющий директор + бухгалтер)</t>
  </si>
  <si>
    <t>Связь</t>
  </si>
  <si>
    <t>Комиссия банка</t>
  </si>
  <si>
    <t>Благоустройство и содержание прилегающих территорий в т.ч.</t>
  </si>
  <si>
    <t>З/п, отпускные + налоги (дворник)</t>
  </si>
  <si>
    <t>Хоз. товары, инвентарь для уборки двора</t>
  </si>
  <si>
    <t>Вывоз мусора (ООО НоСтол)</t>
  </si>
  <si>
    <t>Прочие расходы</t>
  </si>
  <si>
    <t>Услуги юриста, програмиста</t>
  </si>
  <si>
    <t>Налог на УСН за 2010г.</t>
  </si>
  <si>
    <t>Переплата по страховым взносам на 2012г.</t>
  </si>
  <si>
    <t>Оплачено ООО УК РЭЦ</t>
  </si>
  <si>
    <t>Целевые взносы</t>
  </si>
  <si>
    <t>Остаток денежных средств на 31.12.11 в т.ч.</t>
  </si>
  <si>
    <t xml:space="preserve">Р/с в т.ч.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</si>
</sst>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color indexed="12"/>
      <name val="Arial Cyr"/>
      <charset val="204"/>
    </font>
    <font>
      <b/>
      <sz val="12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 Cyr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 Cyr"/>
      <charset val="204"/>
    </font>
    <font>
      <sz val="10"/>
      <color indexed="12"/>
      <name val="Arial Cyr"/>
      <charset val="204"/>
    </font>
    <font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/>
    <xf numFmtId="4" fontId="1" fillId="0" borderId="2" xfId="0" applyNumberFormat="1" applyFont="1" applyFill="1" applyBorder="1"/>
    <xf numFmtId="4" fontId="1" fillId="0" borderId="1" xfId="0" applyNumberFormat="1" applyFont="1" applyFill="1" applyBorder="1"/>
    <xf numFmtId="0" fontId="1" fillId="0" borderId="0" xfId="0" applyFont="1" applyBorder="1"/>
    <xf numFmtId="4" fontId="0" fillId="0" borderId="0" xfId="0" applyNumberFormat="1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0" fontId="6" fillId="0" borderId="1" xfId="0" applyFont="1" applyBorder="1"/>
    <xf numFmtId="4" fontId="6" fillId="0" borderId="1" xfId="0" applyNumberFormat="1" applyFont="1" applyBorder="1"/>
    <xf numFmtId="4" fontId="8" fillId="0" borderId="0" xfId="0" applyNumberFormat="1" applyFont="1"/>
    <xf numFmtId="0" fontId="8" fillId="0" borderId="0" xfId="0" applyFont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1"/>
  <sheetViews>
    <sheetView tabSelected="1" workbookViewId="0">
      <selection activeCell="D8" sqref="D8"/>
    </sheetView>
  </sheetViews>
  <sheetFormatPr defaultColWidth="8.85546875" defaultRowHeight="15"/>
  <cols>
    <col min="1" max="1" width="54.42578125" style="2" customWidth="1"/>
    <col min="2" max="2" width="17.140625" style="3" customWidth="1"/>
    <col min="3" max="3" width="8.85546875" customWidth="1"/>
    <col min="4" max="4" width="12.5703125" customWidth="1"/>
    <col min="257" max="257" width="54.42578125" customWidth="1"/>
    <col min="258" max="258" width="17.140625" customWidth="1"/>
    <col min="259" max="259" width="8.85546875" customWidth="1"/>
    <col min="260" max="260" width="12.5703125" customWidth="1"/>
    <col min="513" max="513" width="54.42578125" customWidth="1"/>
    <col min="514" max="514" width="17.140625" customWidth="1"/>
    <col min="515" max="515" width="8.85546875" customWidth="1"/>
    <col min="516" max="516" width="12.5703125" customWidth="1"/>
    <col min="769" max="769" width="54.42578125" customWidth="1"/>
    <col min="770" max="770" width="17.140625" customWidth="1"/>
    <col min="771" max="771" width="8.85546875" customWidth="1"/>
    <col min="772" max="772" width="12.5703125" customWidth="1"/>
    <col min="1025" max="1025" width="54.42578125" customWidth="1"/>
    <col min="1026" max="1026" width="17.140625" customWidth="1"/>
    <col min="1027" max="1027" width="8.85546875" customWidth="1"/>
    <col min="1028" max="1028" width="12.5703125" customWidth="1"/>
    <col min="1281" max="1281" width="54.42578125" customWidth="1"/>
    <col min="1282" max="1282" width="17.140625" customWidth="1"/>
    <col min="1283" max="1283" width="8.85546875" customWidth="1"/>
    <col min="1284" max="1284" width="12.5703125" customWidth="1"/>
    <col min="1537" max="1537" width="54.42578125" customWidth="1"/>
    <col min="1538" max="1538" width="17.140625" customWidth="1"/>
    <col min="1539" max="1539" width="8.85546875" customWidth="1"/>
    <col min="1540" max="1540" width="12.5703125" customWidth="1"/>
    <col min="1793" max="1793" width="54.42578125" customWidth="1"/>
    <col min="1794" max="1794" width="17.140625" customWidth="1"/>
    <col min="1795" max="1795" width="8.85546875" customWidth="1"/>
    <col min="1796" max="1796" width="12.5703125" customWidth="1"/>
    <col min="2049" max="2049" width="54.42578125" customWidth="1"/>
    <col min="2050" max="2050" width="17.140625" customWidth="1"/>
    <col min="2051" max="2051" width="8.85546875" customWidth="1"/>
    <col min="2052" max="2052" width="12.5703125" customWidth="1"/>
    <col min="2305" max="2305" width="54.42578125" customWidth="1"/>
    <col min="2306" max="2306" width="17.140625" customWidth="1"/>
    <col min="2307" max="2307" width="8.85546875" customWidth="1"/>
    <col min="2308" max="2308" width="12.5703125" customWidth="1"/>
    <col min="2561" max="2561" width="54.42578125" customWidth="1"/>
    <col min="2562" max="2562" width="17.140625" customWidth="1"/>
    <col min="2563" max="2563" width="8.85546875" customWidth="1"/>
    <col min="2564" max="2564" width="12.5703125" customWidth="1"/>
    <col min="2817" max="2817" width="54.42578125" customWidth="1"/>
    <col min="2818" max="2818" width="17.140625" customWidth="1"/>
    <col min="2819" max="2819" width="8.85546875" customWidth="1"/>
    <col min="2820" max="2820" width="12.5703125" customWidth="1"/>
    <col min="3073" max="3073" width="54.42578125" customWidth="1"/>
    <col min="3074" max="3074" width="17.140625" customWidth="1"/>
    <col min="3075" max="3075" width="8.85546875" customWidth="1"/>
    <col min="3076" max="3076" width="12.5703125" customWidth="1"/>
    <col min="3329" max="3329" width="54.42578125" customWidth="1"/>
    <col min="3330" max="3330" width="17.140625" customWidth="1"/>
    <col min="3331" max="3331" width="8.85546875" customWidth="1"/>
    <col min="3332" max="3332" width="12.5703125" customWidth="1"/>
    <col min="3585" max="3585" width="54.42578125" customWidth="1"/>
    <col min="3586" max="3586" width="17.140625" customWidth="1"/>
    <col min="3587" max="3587" width="8.85546875" customWidth="1"/>
    <col min="3588" max="3588" width="12.5703125" customWidth="1"/>
    <col min="3841" max="3841" width="54.42578125" customWidth="1"/>
    <col min="3842" max="3842" width="17.140625" customWidth="1"/>
    <col min="3843" max="3843" width="8.85546875" customWidth="1"/>
    <col min="3844" max="3844" width="12.5703125" customWidth="1"/>
    <col min="4097" max="4097" width="54.42578125" customWidth="1"/>
    <col min="4098" max="4098" width="17.140625" customWidth="1"/>
    <col min="4099" max="4099" width="8.85546875" customWidth="1"/>
    <col min="4100" max="4100" width="12.5703125" customWidth="1"/>
    <col min="4353" max="4353" width="54.42578125" customWidth="1"/>
    <col min="4354" max="4354" width="17.140625" customWidth="1"/>
    <col min="4355" max="4355" width="8.85546875" customWidth="1"/>
    <col min="4356" max="4356" width="12.5703125" customWidth="1"/>
    <col min="4609" max="4609" width="54.42578125" customWidth="1"/>
    <col min="4610" max="4610" width="17.140625" customWidth="1"/>
    <col min="4611" max="4611" width="8.85546875" customWidth="1"/>
    <col min="4612" max="4612" width="12.5703125" customWidth="1"/>
    <col min="4865" max="4865" width="54.42578125" customWidth="1"/>
    <col min="4866" max="4866" width="17.140625" customWidth="1"/>
    <col min="4867" max="4867" width="8.85546875" customWidth="1"/>
    <col min="4868" max="4868" width="12.5703125" customWidth="1"/>
    <col min="5121" max="5121" width="54.42578125" customWidth="1"/>
    <col min="5122" max="5122" width="17.140625" customWidth="1"/>
    <col min="5123" max="5123" width="8.85546875" customWidth="1"/>
    <col min="5124" max="5124" width="12.5703125" customWidth="1"/>
    <col min="5377" max="5377" width="54.42578125" customWidth="1"/>
    <col min="5378" max="5378" width="17.140625" customWidth="1"/>
    <col min="5379" max="5379" width="8.85546875" customWidth="1"/>
    <col min="5380" max="5380" width="12.5703125" customWidth="1"/>
    <col min="5633" max="5633" width="54.42578125" customWidth="1"/>
    <col min="5634" max="5634" width="17.140625" customWidth="1"/>
    <col min="5635" max="5635" width="8.85546875" customWidth="1"/>
    <col min="5636" max="5636" width="12.5703125" customWidth="1"/>
    <col min="5889" max="5889" width="54.42578125" customWidth="1"/>
    <col min="5890" max="5890" width="17.140625" customWidth="1"/>
    <col min="5891" max="5891" width="8.85546875" customWidth="1"/>
    <col min="5892" max="5892" width="12.5703125" customWidth="1"/>
    <col min="6145" max="6145" width="54.42578125" customWidth="1"/>
    <col min="6146" max="6146" width="17.140625" customWidth="1"/>
    <col min="6147" max="6147" width="8.85546875" customWidth="1"/>
    <col min="6148" max="6148" width="12.5703125" customWidth="1"/>
    <col min="6401" max="6401" width="54.42578125" customWidth="1"/>
    <col min="6402" max="6402" width="17.140625" customWidth="1"/>
    <col min="6403" max="6403" width="8.85546875" customWidth="1"/>
    <col min="6404" max="6404" width="12.5703125" customWidth="1"/>
    <col min="6657" max="6657" width="54.42578125" customWidth="1"/>
    <col min="6658" max="6658" width="17.140625" customWidth="1"/>
    <col min="6659" max="6659" width="8.85546875" customWidth="1"/>
    <col min="6660" max="6660" width="12.5703125" customWidth="1"/>
    <col min="6913" max="6913" width="54.42578125" customWidth="1"/>
    <col min="6914" max="6914" width="17.140625" customWidth="1"/>
    <col min="6915" max="6915" width="8.85546875" customWidth="1"/>
    <col min="6916" max="6916" width="12.5703125" customWidth="1"/>
    <col min="7169" max="7169" width="54.42578125" customWidth="1"/>
    <col min="7170" max="7170" width="17.140625" customWidth="1"/>
    <col min="7171" max="7171" width="8.85546875" customWidth="1"/>
    <col min="7172" max="7172" width="12.5703125" customWidth="1"/>
    <col min="7425" max="7425" width="54.42578125" customWidth="1"/>
    <col min="7426" max="7426" width="17.140625" customWidth="1"/>
    <col min="7427" max="7427" width="8.85546875" customWidth="1"/>
    <col min="7428" max="7428" width="12.5703125" customWidth="1"/>
    <col min="7681" max="7681" width="54.42578125" customWidth="1"/>
    <col min="7682" max="7682" width="17.140625" customWidth="1"/>
    <col min="7683" max="7683" width="8.85546875" customWidth="1"/>
    <col min="7684" max="7684" width="12.5703125" customWidth="1"/>
    <col min="7937" max="7937" width="54.42578125" customWidth="1"/>
    <col min="7938" max="7938" width="17.140625" customWidth="1"/>
    <col min="7939" max="7939" width="8.85546875" customWidth="1"/>
    <col min="7940" max="7940" width="12.5703125" customWidth="1"/>
    <col min="8193" max="8193" width="54.42578125" customWidth="1"/>
    <col min="8194" max="8194" width="17.140625" customWidth="1"/>
    <col min="8195" max="8195" width="8.85546875" customWidth="1"/>
    <col min="8196" max="8196" width="12.5703125" customWidth="1"/>
    <col min="8449" max="8449" width="54.42578125" customWidth="1"/>
    <col min="8450" max="8450" width="17.140625" customWidth="1"/>
    <col min="8451" max="8451" width="8.85546875" customWidth="1"/>
    <col min="8452" max="8452" width="12.5703125" customWidth="1"/>
    <col min="8705" max="8705" width="54.42578125" customWidth="1"/>
    <col min="8706" max="8706" width="17.140625" customWidth="1"/>
    <col min="8707" max="8707" width="8.85546875" customWidth="1"/>
    <col min="8708" max="8708" width="12.5703125" customWidth="1"/>
    <col min="8961" max="8961" width="54.42578125" customWidth="1"/>
    <col min="8962" max="8962" width="17.140625" customWidth="1"/>
    <col min="8963" max="8963" width="8.85546875" customWidth="1"/>
    <col min="8964" max="8964" width="12.5703125" customWidth="1"/>
    <col min="9217" max="9217" width="54.42578125" customWidth="1"/>
    <col min="9218" max="9218" width="17.140625" customWidth="1"/>
    <col min="9219" max="9219" width="8.85546875" customWidth="1"/>
    <col min="9220" max="9220" width="12.5703125" customWidth="1"/>
    <col min="9473" max="9473" width="54.42578125" customWidth="1"/>
    <col min="9474" max="9474" width="17.140625" customWidth="1"/>
    <col min="9475" max="9475" width="8.85546875" customWidth="1"/>
    <col min="9476" max="9476" width="12.5703125" customWidth="1"/>
    <col min="9729" max="9729" width="54.42578125" customWidth="1"/>
    <col min="9730" max="9730" width="17.140625" customWidth="1"/>
    <col min="9731" max="9731" width="8.85546875" customWidth="1"/>
    <col min="9732" max="9732" width="12.5703125" customWidth="1"/>
    <col min="9985" max="9985" width="54.42578125" customWidth="1"/>
    <col min="9986" max="9986" width="17.140625" customWidth="1"/>
    <col min="9987" max="9987" width="8.85546875" customWidth="1"/>
    <col min="9988" max="9988" width="12.5703125" customWidth="1"/>
    <col min="10241" max="10241" width="54.42578125" customWidth="1"/>
    <col min="10242" max="10242" width="17.140625" customWidth="1"/>
    <col min="10243" max="10243" width="8.85546875" customWidth="1"/>
    <col min="10244" max="10244" width="12.5703125" customWidth="1"/>
    <col min="10497" max="10497" width="54.42578125" customWidth="1"/>
    <col min="10498" max="10498" width="17.140625" customWidth="1"/>
    <col min="10499" max="10499" width="8.85546875" customWidth="1"/>
    <col min="10500" max="10500" width="12.5703125" customWidth="1"/>
    <col min="10753" max="10753" width="54.42578125" customWidth="1"/>
    <col min="10754" max="10754" width="17.140625" customWidth="1"/>
    <col min="10755" max="10755" width="8.85546875" customWidth="1"/>
    <col min="10756" max="10756" width="12.5703125" customWidth="1"/>
    <col min="11009" max="11009" width="54.42578125" customWidth="1"/>
    <col min="11010" max="11010" width="17.140625" customWidth="1"/>
    <col min="11011" max="11011" width="8.85546875" customWidth="1"/>
    <col min="11012" max="11012" width="12.5703125" customWidth="1"/>
    <col min="11265" max="11265" width="54.42578125" customWidth="1"/>
    <col min="11266" max="11266" width="17.140625" customWidth="1"/>
    <col min="11267" max="11267" width="8.85546875" customWidth="1"/>
    <col min="11268" max="11268" width="12.5703125" customWidth="1"/>
    <col min="11521" max="11521" width="54.42578125" customWidth="1"/>
    <col min="11522" max="11522" width="17.140625" customWidth="1"/>
    <col min="11523" max="11523" width="8.85546875" customWidth="1"/>
    <col min="11524" max="11524" width="12.5703125" customWidth="1"/>
    <col min="11777" max="11777" width="54.42578125" customWidth="1"/>
    <col min="11778" max="11778" width="17.140625" customWidth="1"/>
    <col min="11779" max="11779" width="8.85546875" customWidth="1"/>
    <col min="11780" max="11780" width="12.5703125" customWidth="1"/>
    <col min="12033" max="12033" width="54.42578125" customWidth="1"/>
    <col min="12034" max="12034" width="17.140625" customWidth="1"/>
    <col min="12035" max="12035" width="8.85546875" customWidth="1"/>
    <col min="12036" max="12036" width="12.5703125" customWidth="1"/>
    <col min="12289" max="12289" width="54.42578125" customWidth="1"/>
    <col min="12290" max="12290" width="17.140625" customWidth="1"/>
    <col min="12291" max="12291" width="8.85546875" customWidth="1"/>
    <col min="12292" max="12292" width="12.5703125" customWidth="1"/>
    <col min="12545" max="12545" width="54.42578125" customWidth="1"/>
    <col min="12546" max="12546" width="17.140625" customWidth="1"/>
    <col min="12547" max="12547" width="8.85546875" customWidth="1"/>
    <col min="12548" max="12548" width="12.5703125" customWidth="1"/>
    <col min="12801" max="12801" width="54.42578125" customWidth="1"/>
    <col min="12802" max="12802" width="17.140625" customWidth="1"/>
    <col min="12803" max="12803" width="8.85546875" customWidth="1"/>
    <col min="12804" max="12804" width="12.5703125" customWidth="1"/>
    <col min="13057" max="13057" width="54.42578125" customWidth="1"/>
    <col min="13058" max="13058" width="17.140625" customWidth="1"/>
    <col min="13059" max="13059" width="8.85546875" customWidth="1"/>
    <col min="13060" max="13060" width="12.5703125" customWidth="1"/>
    <col min="13313" max="13313" width="54.42578125" customWidth="1"/>
    <col min="13314" max="13314" width="17.140625" customWidth="1"/>
    <col min="13315" max="13315" width="8.85546875" customWidth="1"/>
    <col min="13316" max="13316" width="12.5703125" customWidth="1"/>
    <col min="13569" max="13569" width="54.42578125" customWidth="1"/>
    <col min="13570" max="13570" width="17.140625" customWidth="1"/>
    <col min="13571" max="13571" width="8.85546875" customWidth="1"/>
    <col min="13572" max="13572" width="12.5703125" customWidth="1"/>
    <col min="13825" max="13825" width="54.42578125" customWidth="1"/>
    <col min="13826" max="13826" width="17.140625" customWidth="1"/>
    <col min="13827" max="13827" width="8.85546875" customWidth="1"/>
    <col min="13828" max="13828" width="12.5703125" customWidth="1"/>
    <col min="14081" max="14081" width="54.42578125" customWidth="1"/>
    <col min="14082" max="14082" width="17.140625" customWidth="1"/>
    <col min="14083" max="14083" width="8.85546875" customWidth="1"/>
    <col min="14084" max="14084" width="12.5703125" customWidth="1"/>
    <col min="14337" max="14337" width="54.42578125" customWidth="1"/>
    <col min="14338" max="14338" width="17.140625" customWidth="1"/>
    <col min="14339" max="14339" width="8.85546875" customWidth="1"/>
    <col min="14340" max="14340" width="12.5703125" customWidth="1"/>
    <col min="14593" max="14593" width="54.42578125" customWidth="1"/>
    <col min="14594" max="14594" width="17.140625" customWidth="1"/>
    <col min="14595" max="14595" width="8.85546875" customWidth="1"/>
    <col min="14596" max="14596" width="12.5703125" customWidth="1"/>
    <col min="14849" max="14849" width="54.42578125" customWidth="1"/>
    <col min="14850" max="14850" width="17.140625" customWidth="1"/>
    <col min="14851" max="14851" width="8.85546875" customWidth="1"/>
    <col min="14852" max="14852" width="12.5703125" customWidth="1"/>
    <col min="15105" max="15105" width="54.42578125" customWidth="1"/>
    <col min="15106" max="15106" width="17.140625" customWidth="1"/>
    <col min="15107" max="15107" width="8.85546875" customWidth="1"/>
    <col min="15108" max="15108" width="12.5703125" customWidth="1"/>
    <col min="15361" max="15361" width="54.42578125" customWidth="1"/>
    <col min="15362" max="15362" width="17.140625" customWidth="1"/>
    <col min="15363" max="15363" width="8.85546875" customWidth="1"/>
    <col min="15364" max="15364" width="12.5703125" customWidth="1"/>
    <col min="15617" max="15617" width="54.42578125" customWidth="1"/>
    <col min="15618" max="15618" width="17.140625" customWidth="1"/>
    <col min="15619" max="15619" width="8.85546875" customWidth="1"/>
    <col min="15620" max="15620" width="12.5703125" customWidth="1"/>
    <col min="15873" max="15873" width="54.42578125" customWidth="1"/>
    <col min="15874" max="15874" width="17.140625" customWidth="1"/>
    <col min="15875" max="15875" width="8.85546875" customWidth="1"/>
    <col min="15876" max="15876" width="12.5703125" customWidth="1"/>
    <col min="16129" max="16129" width="54.42578125" customWidth="1"/>
    <col min="16130" max="16130" width="17.140625" customWidth="1"/>
    <col min="16131" max="16131" width="8.85546875" customWidth="1"/>
    <col min="16132" max="16132" width="12.5703125" customWidth="1"/>
  </cols>
  <sheetData>
    <row r="1" spans="1:2">
      <c r="A1" s="1" t="s">
        <v>0</v>
      </c>
      <c r="B1" s="1"/>
    </row>
    <row r="3" spans="1:2">
      <c r="A3" s="4" t="s">
        <v>1</v>
      </c>
      <c r="B3" s="5">
        <f>B4+B5</f>
        <v>123555.59</v>
      </c>
    </row>
    <row r="4" spans="1:2">
      <c r="A4" s="2" t="s">
        <v>2</v>
      </c>
      <c r="B4" s="3">
        <v>25883.360000000001</v>
      </c>
    </row>
    <row r="5" spans="1:2">
      <c r="A5" s="2" t="s">
        <v>3</v>
      </c>
      <c r="B5" s="3">
        <v>97672.23</v>
      </c>
    </row>
    <row r="7" spans="1:2" s="31" customFormat="1" ht="15.75">
      <c r="A7" s="6" t="s">
        <v>4</v>
      </c>
      <c r="B7" s="7">
        <f>SUM(B8:B11)</f>
        <v>3953384.97</v>
      </c>
    </row>
    <row r="8" spans="1:2">
      <c r="A8" s="8" t="s">
        <v>2</v>
      </c>
      <c r="B8" s="9">
        <f>3433816.93-B10-B11</f>
        <v>3174310.5987</v>
      </c>
    </row>
    <row r="9" spans="1:2">
      <c r="A9" s="8" t="s">
        <v>3</v>
      </c>
      <c r="B9" s="9">
        <v>519568.04</v>
      </c>
    </row>
    <row r="10" spans="1:2">
      <c r="A10" s="10" t="s">
        <v>5</v>
      </c>
      <c r="B10" s="11">
        <v>96358.592300000033</v>
      </c>
    </row>
    <row r="11" spans="1:2">
      <c r="A11" s="8" t="s">
        <v>6</v>
      </c>
      <c r="B11" s="12">
        <v>163147.73899999997</v>
      </c>
    </row>
    <row r="12" spans="1:2">
      <c r="A12" s="13"/>
      <c r="B12" s="14"/>
    </row>
    <row r="13" spans="1:2">
      <c r="A13" s="13"/>
      <c r="B13" s="14"/>
    </row>
    <row r="14" spans="1:2" s="31" customFormat="1" ht="15.75">
      <c r="A14" s="15" t="s">
        <v>7</v>
      </c>
      <c r="B14" s="16">
        <f>B15+B19+B25+B31+B37+B41+B46</f>
        <v>3832606.0500000003</v>
      </c>
    </row>
    <row r="15" spans="1:2" s="32" customFormat="1" ht="14.25">
      <c r="A15" s="17" t="s">
        <v>8</v>
      </c>
      <c r="B15" s="18">
        <f>SUM(B16:B18)</f>
        <v>259778.11</v>
      </c>
    </row>
    <row r="16" spans="1:2" s="31" customFormat="1">
      <c r="A16" s="8" t="s">
        <v>9</v>
      </c>
      <c r="B16" s="9">
        <v>201558.11</v>
      </c>
    </row>
    <row r="17" spans="1:2" s="31" customFormat="1">
      <c r="A17" s="19" t="s">
        <v>10</v>
      </c>
      <c r="B17" s="20">
        <v>5620</v>
      </c>
    </row>
    <row r="18" spans="1:2" s="31" customFormat="1">
      <c r="A18" s="19" t="s">
        <v>11</v>
      </c>
      <c r="B18" s="20">
        <v>52600</v>
      </c>
    </row>
    <row r="19" spans="1:2" s="33" customFormat="1" ht="38.25">
      <c r="A19" s="21" t="s">
        <v>12</v>
      </c>
      <c r="B19" s="22">
        <f>SUM(B20:B24)</f>
        <v>1775443.71</v>
      </c>
    </row>
    <row r="20" spans="1:2">
      <c r="A20" s="19" t="s">
        <v>13</v>
      </c>
      <c r="B20" s="20">
        <v>86936.01</v>
      </c>
    </row>
    <row r="21" spans="1:2">
      <c r="A21" s="19" t="s">
        <v>14</v>
      </c>
      <c r="B21" s="20">
        <v>44660.5</v>
      </c>
    </row>
    <row r="22" spans="1:2">
      <c r="A22" s="19" t="s">
        <v>15</v>
      </c>
      <c r="B22" s="20">
        <v>232027.42</v>
      </c>
    </row>
    <row r="23" spans="1:2">
      <c r="A23" s="19" t="s">
        <v>16</v>
      </c>
      <c r="B23" s="20">
        <v>587193.71</v>
      </c>
    </row>
    <row r="24" spans="1:2">
      <c r="A24" s="8" t="s">
        <v>17</v>
      </c>
      <c r="B24" s="9">
        <v>824626.07</v>
      </c>
    </row>
    <row r="25" spans="1:2" s="34" customFormat="1" ht="12" customHeight="1">
      <c r="A25" s="23" t="s">
        <v>18</v>
      </c>
      <c r="B25" s="24">
        <f>SUM(B26:B30)</f>
        <v>732815.69</v>
      </c>
    </row>
    <row r="26" spans="1:2" s="31" customFormat="1">
      <c r="A26" s="19" t="s">
        <v>19</v>
      </c>
      <c r="B26" s="20">
        <v>430301.48</v>
      </c>
    </row>
    <row r="27" spans="1:2" s="35" customFormat="1" ht="12.75">
      <c r="A27" s="19" t="s">
        <v>20</v>
      </c>
      <c r="B27" s="20">
        <v>15528.2</v>
      </c>
    </row>
    <row r="28" spans="1:2" s="31" customFormat="1">
      <c r="A28" s="19" t="s">
        <v>21</v>
      </c>
      <c r="B28" s="20">
        <v>86936.01</v>
      </c>
    </row>
    <row r="29" spans="1:2" s="31" customFormat="1">
      <c r="A29" s="19" t="s">
        <v>22</v>
      </c>
      <c r="B29" s="20">
        <v>4215</v>
      </c>
    </row>
    <row r="30" spans="1:2" s="35" customFormat="1" ht="12.75">
      <c r="A30" s="19" t="s">
        <v>23</v>
      </c>
      <c r="B30" s="20">
        <v>195835</v>
      </c>
    </row>
    <row r="31" spans="1:2" s="36" customFormat="1" ht="12.75">
      <c r="A31" s="17" t="s">
        <v>24</v>
      </c>
      <c r="B31" s="18">
        <f>SUM(B32:B36)</f>
        <v>515358.39</v>
      </c>
    </row>
    <row r="32" spans="1:2" s="35" customFormat="1" ht="12.75">
      <c r="A32" s="19" t="s">
        <v>25</v>
      </c>
      <c r="B32" s="20">
        <v>5357.25</v>
      </c>
    </row>
    <row r="33" spans="1:2" s="31" customFormat="1">
      <c r="A33" s="19" t="s">
        <v>26</v>
      </c>
      <c r="B33" s="20">
        <v>31704.59</v>
      </c>
    </row>
    <row r="34" spans="1:2" s="31" customFormat="1" ht="26.25">
      <c r="A34" s="19" t="s">
        <v>27</v>
      </c>
      <c r="B34" s="20">
        <v>449560.29</v>
      </c>
    </row>
    <row r="35" spans="1:2" s="31" customFormat="1">
      <c r="A35" s="19" t="s">
        <v>28</v>
      </c>
      <c r="B35" s="20">
        <v>9838.86</v>
      </c>
    </row>
    <row r="36" spans="1:2" s="35" customFormat="1" ht="12.75">
      <c r="A36" s="19" t="s">
        <v>29</v>
      </c>
      <c r="B36" s="20">
        <f>18897.4</f>
        <v>18897.400000000001</v>
      </c>
    </row>
    <row r="37" spans="1:2" s="34" customFormat="1" ht="13.5" customHeight="1">
      <c r="A37" s="25" t="s">
        <v>30</v>
      </c>
      <c r="B37" s="22">
        <f>SUM(B38:B39)+B40</f>
        <v>195693.66</v>
      </c>
    </row>
    <row r="38" spans="1:2" s="35" customFormat="1" ht="12.75">
      <c r="A38" s="19" t="s">
        <v>31</v>
      </c>
      <c r="B38" s="20">
        <v>81786.58</v>
      </c>
    </row>
    <row r="39" spans="1:2" s="35" customFormat="1" ht="12.75">
      <c r="A39" s="19" t="s">
        <v>32</v>
      </c>
      <c r="B39" s="20">
        <v>53117.08</v>
      </c>
    </row>
    <row r="40" spans="1:2" s="35" customFormat="1" ht="12.75">
      <c r="A40" s="19" t="s">
        <v>33</v>
      </c>
      <c r="B40" s="20">
        <v>60790</v>
      </c>
    </row>
    <row r="41" spans="1:2" s="37" customFormat="1" ht="12.75">
      <c r="A41" s="23" t="s">
        <v>34</v>
      </c>
      <c r="B41" s="24">
        <f>SUM(B42:B45)</f>
        <v>172856.85</v>
      </c>
    </row>
    <row r="42" spans="1:2" s="31" customFormat="1">
      <c r="A42" s="19" t="s">
        <v>35</v>
      </c>
      <c r="B42" s="26">
        <v>24600</v>
      </c>
    </row>
    <row r="43" spans="1:2" s="31" customFormat="1">
      <c r="A43" s="27" t="s">
        <v>36</v>
      </c>
      <c r="B43" s="28">
        <v>33908</v>
      </c>
    </row>
    <row r="44" spans="1:2" s="31" customFormat="1">
      <c r="A44" s="27" t="s">
        <v>37</v>
      </c>
      <c r="B44" s="28">
        <v>29398.85</v>
      </c>
    </row>
    <row r="45" spans="1:2" s="35" customFormat="1" ht="12.75">
      <c r="A45" s="27" t="s">
        <v>38</v>
      </c>
      <c r="B45" s="28">
        <v>84950</v>
      </c>
    </row>
    <row r="46" spans="1:2" s="37" customFormat="1" ht="12.75">
      <c r="A46" s="17" t="s">
        <v>39</v>
      </c>
      <c r="B46" s="18">
        <f>B47+B48</f>
        <v>180659.64</v>
      </c>
    </row>
    <row r="47" spans="1:2" s="35" customFormat="1" ht="12.75">
      <c r="A47" s="27" t="s">
        <v>5</v>
      </c>
      <c r="B47" s="28">
        <v>113132.04</v>
      </c>
    </row>
    <row r="48" spans="1:2" s="35" customFormat="1" ht="12.75">
      <c r="A48" s="8" t="s">
        <v>6</v>
      </c>
      <c r="B48" s="9">
        <v>67527.600000000006</v>
      </c>
    </row>
    <row r="50" spans="1:2">
      <c r="A50" s="4" t="s">
        <v>40</v>
      </c>
      <c r="B50" s="5">
        <f>B3+B7-B14</f>
        <v>244334.50999999978</v>
      </c>
    </row>
    <row r="51" spans="1:2">
      <c r="A51" s="2" t="s">
        <v>2</v>
      </c>
      <c r="B51" s="3">
        <v>4041.57</v>
      </c>
    </row>
    <row r="52" spans="1:2">
      <c r="A52" s="2" t="s">
        <v>41</v>
      </c>
      <c r="B52" s="29">
        <v>240292.94</v>
      </c>
    </row>
    <row r="53" spans="1:2" s="35" customFormat="1" ht="12">
      <c r="A53" s="30" t="s">
        <v>39</v>
      </c>
      <c r="B53" s="29">
        <v>78846.69</v>
      </c>
    </row>
    <row r="54" spans="1:2" s="31" customFormat="1">
      <c r="A54" s="2"/>
    </row>
    <row r="55" spans="1:2" s="31" customFormat="1">
      <c r="A55" s="30"/>
    </row>
    <row r="56" spans="1:2" s="31" customFormat="1">
      <c r="A56" s="30"/>
      <c r="B56" s="29"/>
    </row>
    <row r="57" spans="1:2" s="31" customFormat="1">
      <c r="A57" s="30"/>
      <c r="B57" s="29"/>
    </row>
    <row r="58" spans="1:2" s="35" customFormat="1" ht="12">
      <c r="A58" s="30"/>
      <c r="B58" s="29"/>
    </row>
    <row r="59" spans="1:2" s="35" customFormat="1" ht="12.75">
      <c r="A59" s="2"/>
      <c r="B59" s="3"/>
    </row>
    <row r="60" spans="1:2" s="35" customFormat="1" ht="12.75">
      <c r="A60" s="2"/>
      <c r="B60" s="3"/>
    </row>
    <row r="61" spans="1:2" s="31" customFormat="1">
      <c r="A61" s="30"/>
      <c r="B61" s="29"/>
    </row>
    <row r="62" spans="1:2" s="35" customFormat="1" ht="12">
      <c r="A62" s="30"/>
      <c r="B62" s="29"/>
    </row>
    <row r="63" spans="1:2" s="35" customFormat="1" ht="12">
      <c r="A63" s="30"/>
      <c r="B63" s="29"/>
    </row>
    <row r="64" spans="1:2" s="35" customFormat="1" ht="12.75">
      <c r="A64" s="2"/>
      <c r="B64" s="3"/>
    </row>
    <row r="65" spans="1:2" s="31" customFormat="1">
      <c r="A65" s="2"/>
      <c r="B65" s="3"/>
    </row>
    <row r="66" spans="1:2" s="31" customFormat="1">
      <c r="A66" s="30"/>
      <c r="B66" s="29"/>
    </row>
    <row r="67" spans="1:2" s="35" customFormat="1" ht="12">
      <c r="A67" s="30"/>
      <c r="B67" s="29"/>
    </row>
    <row r="68" spans="1:2" s="35" customFormat="1" ht="12">
      <c r="A68" s="30"/>
      <c r="B68" s="29"/>
    </row>
    <row r="69" spans="1:2" s="35" customFormat="1" ht="12.75">
      <c r="A69" s="2"/>
      <c r="B69" s="3"/>
    </row>
    <row r="70" spans="1:2" s="31" customFormat="1">
      <c r="A70" s="2"/>
      <c r="B70" s="3"/>
    </row>
    <row r="71" spans="1:2" s="31" customFormat="1">
      <c r="A71" s="30"/>
      <c r="B71" s="29"/>
    </row>
    <row r="72" spans="1:2" s="35" customFormat="1" ht="12">
      <c r="A72" s="30"/>
      <c r="B72" s="29"/>
    </row>
    <row r="73" spans="1:2" s="35" customFormat="1" ht="12">
      <c r="A73" s="30"/>
      <c r="B73" s="29"/>
    </row>
    <row r="74" spans="1:2" s="35" customFormat="1" ht="12.75">
      <c r="A74" s="2"/>
      <c r="B74" s="3"/>
    </row>
    <row r="75" spans="1:2" s="31" customFormat="1">
      <c r="A75" s="30"/>
      <c r="B75" s="29"/>
    </row>
    <row r="76" spans="1:2" s="31" customFormat="1">
      <c r="A76" s="30"/>
      <c r="B76" s="29"/>
    </row>
    <row r="77" spans="1:2" s="35" customFormat="1" ht="12">
      <c r="A77" s="30"/>
      <c r="B77" s="29"/>
    </row>
    <row r="78" spans="1:2" s="35" customFormat="1" ht="12.75">
      <c r="A78" s="2"/>
      <c r="B78" s="3"/>
    </row>
    <row r="79" spans="1:2" s="35" customFormat="1" ht="12.75">
      <c r="A79" s="2"/>
      <c r="B79" s="3"/>
    </row>
    <row r="80" spans="1:2" s="31" customFormat="1">
      <c r="A80" s="30"/>
      <c r="B80" s="29"/>
    </row>
    <row r="81" spans="1:2" s="35" customFormat="1" ht="12">
      <c r="A81" s="30"/>
      <c r="B81" s="29"/>
    </row>
    <row r="82" spans="1:2" s="35" customFormat="1" ht="12">
      <c r="A82" s="30"/>
      <c r="B82" s="29"/>
    </row>
    <row r="83" spans="1:2" s="35" customFormat="1" ht="12.75">
      <c r="A83" s="2"/>
      <c r="B83" s="3"/>
    </row>
    <row r="84" spans="1:2" s="31" customFormat="1">
      <c r="A84" s="30"/>
      <c r="B84" s="29"/>
    </row>
    <row r="85" spans="1:2" s="31" customFormat="1">
      <c r="A85" s="30"/>
      <c r="B85" s="29"/>
    </row>
    <row r="86" spans="1:2" s="35" customFormat="1" ht="12">
      <c r="A86" s="30"/>
      <c r="B86" s="29"/>
    </row>
    <row r="87" spans="1:2" s="35" customFormat="1" ht="12.75">
      <c r="A87" s="2"/>
      <c r="B87" s="3"/>
    </row>
    <row r="88" spans="1:2" s="35" customFormat="1" ht="12">
      <c r="A88" s="30"/>
      <c r="B88" s="29"/>
    </row>
    <row r="89" spans="1:2" s="31" customFormat="1">
      <c r="A89" s="30"/>
      <c r="B89" s="29"/>
    </row>
    <row r="90" spans="1:2" s="35" customFormat="1" ht="12">
      <c r="A90" s="30"/>
      <c r="B90" s="29"/>
    </row>
    <row r="91" spans="1:2" s="35" customFormat="1" ht="12.75">
      <c r="A91" s="2"/>
      <c r="B91" s="3"/>
    </row>
    <row r="92" spans="1:2" s="35" customFormat="1" ht="12.75">
      <c r="A92" s="2"/>
      <c r="B92" s="3"/>
    </row>
    <row r="93" spans="1:2" s="31" customFormat="1">
      <c r="A93" s="30"/>
      <c r="B93" s="29"/>
    </row>
    <row r="94" spans="1:2" s="35" customFormat="1" ht="12">
      <c r="A94" s="30"/>
      <c r="B94" s="29"/>
    </row>
    <row r="95" spans="1:2" s="35" customFormat="1" ht="12">
      <c r="A95" s="30"/>
      <c r="B95" s="29"/>
    </row>
    <row r="96" spans="1:2" s="35" customFormat="1" ht="12.75">
      <c r="A96" s="2"/>
      <c r="B96" s="3"/>
    </row>
    <row r="97" spans="1:2" s="31" customFormat="1">
      <c r="A97" s="2"/>
      <c r="B97" s="3"/>
    </row>
    <row r="98" spans="1:2" s="31" customFormat="1">
      <c r="A98" s="30"/>
      <c r="B98" s="29"/>
    </row>
    <row r="99" spans="1:2" s="35" customFormat="1" ht="12">
      <c r="A99" s="30"/>
      <c r="B99" s="29"/>
    </row>
    <row r="100" spans="1:2" s="35" customFormat="1" ht="12">
      <c r="A100" s="30"/>
      <c r="B100" s="29"/>
    </row>
    <row r="101" spans="1:2" s="35" customFormat="1" ht="12.75">
      <c r="A101" s="2"/>
      <c r="B101" s="3"/>
    </row>
    <row r="102" spans="1:2" s="31" customFormat="1">
      <c r="A102" s="2"/>
      <c r="B102" s="3"/>
    </row>
    <row r="103" spans="1:2" s="31" customFormat="1">
      <c r="A103" s="30"/>
      <c r="B103" s="29"/>
    </row>
    <row r="104" spans="1:2" s="35" customFormat="1" ht="12">
      <c r="A104" s="30"/>
      <c r="B104" s="29"/>
    </row>
    <row r="105" spans="1:2" s="35" customFormat="1" ht="12">
      <c r="A105" s="30"/>
      <c r="B105" s="29"/>
    </row>
    <row r="106" spans="1:2" s="35" customFormat="1" ht="12.75">
      <c r="A106" s="2"/>
      <c r="B106" s="3"/>
    </row>
    <row r="107" spans="1:2" s="31" customFormat="1">
      <c r="A107" s="30"/>
      <c r="B107" s="29"/>
    </row>
    <row r="108" spans="1:2" s="31" customFormat="1">
      <c r="A108" s="30"/>
      <c r="B108" s="29"/>
    </row>
    <row r="109" spans="1:2" s="35" customFormat="1" ht="12">
      <c r="A109" s="30"/>
      <c r="B109" s="29"/>
    </row>
    <row r="110" spans="1:2" s="35" customFormat="1" ht="12.75">
      <c r="A110" s="2"/>
      <c r="B110" s="3"/>
    </row>
    <row r="111" spans="1:2" s="35" customFormat="1" ht="12">
      <c r="A111" s="30"/>
      <c r="B111" s="29"/>
    </row>
    <row r="112" spans="1:2" s="31" customFormat="1">
      <c r="A112" s="30"/>
      <c r="B112" s="29"/>
    </row>
    <row r="113" spans="1:2" s="35" customFormat="1" ht="12">
      <c r="A113" s="30"/>
      <c r="B113" s="29"/>
    </row>
    <row r="114" spans="1:2" s="35" customFormat="1" ht="12">
      <c r="A114" s="30"/>
      <c r="B114" s="29"/>
    </row>
    <row r="115" spans="1:2" s="35" customFormat="1" ht="12">
      <c r="A115" s="30"/>
      <c r="B115" s="29"/>
    </row>
    <row r="116" spans="1:2" s="31" customFormat="1">
      <c r="A116" s="2"/>
      <c r="B116" s="3"/>
    </row>
    <row r="117" spans="1:2" s="35" customFormat="1" ht="12.75">
      <c r="A117" s="2"/>
      <c r="B117" s="3"/>
    </row>
    <row r="118" spans="1:2" s="35" customFormat="1" ht="12.75">
      <c r="A118" s="2"/>
      <c r="B118" s="3"/>
    </row>
    <row r="119" spans="1:2" s="35" customFormat="1" ht="12.75">
      <c r="A119" s="2"/>
      <c r="B119" s="3"/>
    </row>
    <row r="120" spans="1:2" s="35" customFormat="1" ht="12.75">
      <c r="A120" s="2"/>
      <c r="B120" s="3"/>
    </row>
    <row r="121" spans="1:2" s="35" customFormat="1" ht="12.75">
      <c r="A121" s="2"/>
      <c r="B121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2013-06-25T08:30:58Z</dcterms:created>
  <dcterms:modified xsi:type="dcterms:W3CDTF">2013-06-25T10:07:07Z</dcterms:modified>
</cp:coreProperties>
</file>